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1520" windowHeight="9060"/>
  </bookViews>
  <sheets>
    <sheet name="样例参照" sheetId="2"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4" name="ID_D5F28178EF66494BA350FEC19B0289AF" descr="软工19"/>
        <xdr:cNvPicPr/>
      </xdr:nvPicPr>
      <xdr:blipFill>
        <a:blip r:embed="rId1"/>
        <a:stretch>
          <a:fillRect/>
        </a:stretch>
      </xdr:blipFill>
      <xdr:spPr>
        <a:xfrm>
          <a:off x="0" y="0"/>
          <a:ext cx="10058400" cy="5301615"/>
        </a:xfrm>
        <a:prstGeom prst="rect">
          <a:avLst/>
        </a:prstGeom>
      </xdr:spPr>
    </xdr:pic>
  </etc:cellImage>
  <etc:cellImage>
    <xdr:pic>
      <xdr:nvPicPr>
        <xdr:cNvPr id="5" name="ID_47DB1D41A6DD4DD6A376F345BB19F3F1" descr="软工21"/>
        <xdr:cNvPicPr/>
      </xdr:nvPicPr>
      <xdr:blipFill>
        <a:blip r:embed="rId2"/>
        <a:stretch>
          <a:fillRect/>
        </a:stretch>
      </xdr:blipFill>
      <xdr:spPr>
        <a:xfrm>
          <a:off x="0" y="0"/>
          <a:ext cx="10058400" cy="5387340"/>
        </a:xfrm>
        <a:prstGeom prst="rect">
          <a:avLst/>
        </a:prstGeom>
      </xdr:spPr>
    </xdr:pic>
  </etc:cellImage>
  <etc:cellImage>
    <xdr:pic>
      <xdr:nvPicPr>
        <xdr:cNvPr id="6" name="ID_E602BA5ADCE64D6084A1B8ECE1C29A08" descr="软工23"/>
        <xdr:cNvPicPr/>
      </xdr:nvPicPr>
      <xdr:blipFill>
        <a:blip r:embed="rId3"/>
        <a:stretch>
          <a:fillRect/>
        </a:stretch>
      </xdr:blipFill>
      <xdr:spPr>
        <a:xfrm>
          <a:off x="0" y="0"/>
          <a:ext cx="10058400" cy="5401310"/>
        </a:xfrm>
        <a:prstGeom prst="rect">
          <a:avLst/>
        </a:prstGeom>
      </xdr:spPr>
    </xdr:pic>
  </etc:cellImage>
  <etc:cellImage>
    <xdr:pic>
      <xdr:nvPicPr>
        <xdr:cNvPr id="7" name="ID_5F44CBDB46BF4B5AA9B4B21E30C1CCA2" descr="软工25"/>
        <xdr:cNvPicPr/>
      </xdr:nvPicPr>
      <xdr:blipFill>
        <a:blip r:embed="rId4"/>
        <a:stretch>
          <a:fillRect/>
        </a:stretch>
      </xdr:blipFill>
      <xdr:spPr>
        <a:xfrm>
          <a:off x="0" y="0"/>
          <a:ext cx="10058400" cy="5354320"/>
        </a:xfrm>
        <a:prstGeom prst="rect">
          <a:avLst/>
        </a:prstGeom>
      </xdr:spPr>
    </xdr:pic>
  </etc:cellImage>
  <etc:cellImage>
    <xdr:pic>
      <xdr:nvPicPr>
        <xdr:cNvPr id="8" name="ID_C40520D291254EA89A3D2FE34F7566E4" descr="软工28"/>
        <xdr:cNvPicPr/>
      </xdr:nvPicPr>
      <xdr:blipFill>
        <a:blip r:embed="rId5"/>
        <a:stretch>
          <a:fillRect/>
        </a:stretch>
      </xdr:blipFill>
      <xdr:spPr>
        <a:xfrm>
          <a:off x="0" y="0"/>
          <a:ext cx="10058400" cy="5389245"/>
        </a:xfrm>
        <a:prstGeom prst="rect">
          <a:avLst/>
        </a:prstGeom>
      </xdr:spPr>
    </xdr:pic>
  </etc:cellImage>
  <etc:cellImage>
    <xdr:pic>
      <xdr:nvPicPr>
        <xdr:cNvPr id="9" name="ID_95DA34A836F74D1B8E6DA91E2EC56BE4" descr="软工29"/>
        <xdr:cNvPicPr/>
      </xdr:nvPicPr>
      <xdr:blipFill>
        <a:blip r:embed="rId6"/>
        <a:stretch>
          <a:fillRect/>
        </a:stretch>
      </xdr:blipFill>
      <xdr:spPr>
        <a:xfrm>
          <a:off x="0" y="0"/>
          <a:ext cx="10058400" cy="5380355"/>
        </a:xfrm>
        <a:prstGeom prst="rect">
          <a:avLst/>
        </a:prstGeom>
      </xdr:spPr>
    </xdr:pic>
  </etc:cellImage>
  <etc:cellImage>
    <xdr:pic>
      <xdr:nvPicPr>
        <xdr:cNvPr id="10" name="ID_8E1F5E6C08B945C7ACB9D6827D571AAE" descr="软工10"/>
        <xdr:cNvPicPr/>
      </xdr:nvPicPr>
      <xdr:blipFill>
        <a:blip r:embed="rId7"/>
        <a:stretch>
          <a:fillRect/>
        </a:stretch>
      </xdr:blipFill>
      <xdr:spPr>
        <a:xfrm>
          <a:off x="0" y="0"/>
          <a:ext cx="10059035" cy="5386070"/>
        </a:xfrm>
        <a:prstGeom prst="rect">
          <a:avLst/>
        </a:prstGeom>
      </xdr:spPr>
    </xdr:pic>
  </etc:cellImage>
  <etc:cellImage>
    <xdr:pic>
      <xdr:nvPicPr>
        <xdr:cNvPr id="11" name="ID_0DEBFD38E9654A4E96B865FEBAEDD5B1" descr="软工13"/>
        <xdr:cNvPicPr/>
      </xdr:nvPicPr>
      <xdr:blipFill>
        <a:blip r:embed="rId8"/>
        <a:stretch>
          <a:fillRect/>
        </a:stretch>
      </xdr:blipFill>
      <xdr:spPr>
        <a:xfrm>
          <a:off x="0" y="0"/>
          <a:ext cx="10058400" cy="5354320"/>
        </a:xfrm>
        <a:prstGeom prst="rect">
          <a:avLst/>
        </a:prstGeom>
      </xdr:spPr>
    </xdr:pic>
  </etc:cellImage>
  <etc:cellImage>
    <xdr:pic>
      <xdr:nvPicPr>
        <xdr:cNvPr id="12" name="ID_4C02EF33AEBB4DF4A3FB845509CF1776" descr="软工50"/>
        <xdr:cNvPicPr/>
      </xdr:nvPicPr>
      <xdr:blipFill>
        <a:blip r:embed="rId9"/>
        <a:stretch>
          <a:fillRect/>
        </a:stretch>
      </xdr:blipFill>
      <xdr:spPr>
        <a:xfrm>
          <a:off x="0" y="0"/>
          <a:ext cx="10058400" cy="5380355"/>
        </a:xfrm>
        <a:prstGeom prst="rect">
          <a:avLst/>
        </a:prstGeom>
      </xdr:spPr>
    </xdr:pic>
  </etc:cellImage>
  <etc:cellImage>
    <xdr:pic>
      <xdr:nvPicPr>
        <xdr:cNvPr id="14" name="ID_FF6AA15E38264D439BB6BED33BBB1C02" descr="软工48"/>
        <xdr:cNvPicPr/>
      </xdr:nvPicPr>
      <xdr:blipFill>
        <a:blip r:embed="rId10"/>
        <a:stretch>
          <a:fillRect/>
        </a:stretch>
      </xdr:blipFill>
      <xdr:spPr>
        <a:xfrm>
          <a:off x="0" y="0"/>
          <a:ext cx="10058400" cy="5370195"/>
        </a:xfrm>
        <a:prstGeom prst="rect">
          <a:avLst/>
        </a:prstGeom>
      </xdr:spPr>
    </xdr:pic>
  </etc:cellImage>
  <etc:cellImage>
    <xdr:pic>
      <xdr:nvPicPr>
        <xdr:cNvPr id="15" name="ID_EEC76EDA5FF6415AB68FFCAB06674F8A" descr="软工55"/>
        <xdr:cNvPicPr/>
      </xdr:nvPicPr>
      <xdr:blipFill>
        <a:blip r:embed="rId11"/>
        <a:stretch>
          <a:fillRect/>
        </a:stretch>
      </xdr:blipFill>
      <xdr:spPr>
        <a:xfrm>
          <a:off x="0" y="0"/>
          <a:ext cx="10058400" cy="5380355"/>
        </a:xfrm>
        <a:prstGeom prst="rect">
          <a:avLst/>
        </a:prstGeom>
      </xdr:spPr>
    </xdr:pic>
  </etc:cellImage>
  <etc:cellImage>
    <xdr:pic>
      <xdr:nvPicPr>
        <xdr:cNvPr id="16" name="ID_78E1EAFD27544C39BDCEF50FDD38D7DE" descr="软工53"/>
        <xdr:cNvPicPr/>
      </xdr:nvPicPr>
      <xdr:blipFill>
        <a:blip r:embed="rId12"/>
        <a:stretch>
          <a:fillRect/>
        </a:stretch>
      </xdr:blipFill>
      <xdr:spPr>
        <a:xfrm>
          <a:off x="0" y="0"/>
          <a:ext cx="10058400" cy="5370195"/>
        </a:xfrm>
        <a:prstGeom prst="rect">
          <a:avLst/>
        </a:prstGeom>
      </xdr:spPr>
    </xdr:pic>
  </etc:cellImage>
  <etc:cellImage>
    <xdr:pic>
      <xdr:nvPicPr>
        <xdr:cNvPr id="17" name="ID_56CD59C1297E4852A85C9F588D2A1932" descr="软工59"/>
        <xdr:cNvPicPr/>
      </xdr:nvPicPr>
      <xdr:blipFill>
        <a:blip r:embed="rId13"/>
        <a:stretch>
          <a:fillRect/>
        </a:stretch>
      </xdr:blipFill>
      <xdr:spPr>
        <a:xfrm>
          <a:off x="0" y="0"/>
          <a:ext cx="10058400" cy="5380355"/>
        </a:xfrm>
        <a:prstGeom prst="rect">
          <a:avLst/>
        </a:prstGeom>
      </xdr:spPr>
    </xdr:pic>
  </etc:cellImage>
  <etc:cellImage>
    <xdr:pic>
      <xdr:nvPicPr>
        <xdr:cNvPr id="18" name="ID_7DC8628399F4401DAF4977A6542B7891" descr="软工61"/>
        <xdr:cNvPicPr/>
      </xdr:nvPicPr>
      <xdr:blipFill>
        <a:blip r:embed="rId14"/>
        <a:stretch>
          <a:fillRect/>
        </a:stretch>
      </xdr:blipFill>
      <xdr:spPr>
        <a:xfrm>
          <a:off x="0" y="0"/>
          <a:ext cx="10058400" cy="5343525"/>
        </a:xfrm>
        <a:prstGeom prst="rect">
          <a:avLst/>
        </a:prstGeom>
      </xdr:spPr>
    </xdr:pic>
  </etc:cellImage>
  <etc:cellImage>
    <xdr:pic>
      <xdr:nvPicPr>
        <xdr:cNvPr id="19" name="ID_36EF4CA423F94CDF8F9F5DAB163C0025" descr="软工56"/>
        <xdr:cNvPicPr/>
      </xdr:nvPicPr>
      <xdr:blipFill>
        <a:blip r:embed="rId15"/>
        <a:stretch>
          <a:fillRect/>
        </a:stretch>
      </xdr:blipFill>
      <xdr:spPr>
        <a:xfrm>
          <a:off x="0" y="0"/>
          <a:ext cx="10058400" cy="5354320"/>
        </a:xfrm>
        <a:prstGeom prst="rect">
          <a:avLst/>
        </a:prstGeom>
      </xdr:spPr>
    </xdr:pic>
  </etc:cellImage>
  <etc:cellImage>
    <xdr:pic>
      <xdr:nvPicPr>
        <xdr:cNvPr id="20" name="ID_C60847B34C334D4F807796DD1B6EA6F5" descr="软工57"/>
        <xdr:cNvPicPr/>
      </xdr:nvPicPr>
      <xdr:blipFill>
        <a:blip r:embed="rId16"/>
        <a:stretch>
          <a:fillRect/>
        </a:stretch>
      </xdr:blipFill>
      <xdr:spPr>
        <a:xfrm>
          <a:off x="0" y="0"/>
          <a:ext cx="10059035" cy="5339080"/>
        </a:xfrm>
        <a:prstGeom prst="rect">
          <a:avLst/>
        </a:prstGeom>
      </xdr:spPr>
    </xdr:pic>
  </etc:cellImage>
  <etc:cellImage>
    <xdr:pic>
      <xdr:nvPicPr>
        <xdr:cNvPr id="22" name="ID_043A1578FABA4CC296C933B461899A7D" descr="软工84"/>
        <xdr:cNvPicPr/>
      </xdr:nvPicPr>
      <xdr:blipFill>
        <a:blip r:embed="rId17"/>
        <a:stretch>
          <a:fillRect/>
        </a:stretch>
      </xdr:blipFill>
      <xdr:spPr>
        <a:xfrm>
          <a:off x="0" y="0"/>
          <a:ext cx="10059035" cy="5344795"/>
        </a:xfrm>
        <a:prstGeom prst="rect">
          <a:avLst/>
        </a:prstGeom>
      </xdr:spPr>
    </xdr:pic>
  </etc:cellImage>
  <etc:cellImage>
    <xdr:pic>
      <xdr:nvPicPr>
        <xdr:cNvPr id="23" name="ID_33E253BB1D4249F2975FAD06C21F285D" descr="软工89"/>
        <xdr:cNvPicPr/>
      </xdr:nvPicPr>
      <xdr:blipFill>
        <a:blip r:embed="rId18"/>
        <a:stretch>
          <a:fillRect/>
        </a:stretch>
      </xdr:blipFill>
      <xdr:spPr>
        <a:xfrm>
          <a:off x="0" y="0"/>
          <a:ext cx="10058400" cy="5370195"/>
        </a:xfrm>
        <a:prstGeom prst="rect">
          <a:avLst/>
        </a:prstGeom>
      </xdr:spPr>
    </xdr:pic>
  </etc:cellImage>
  <etc:cellImage>
    <xdr:pic>
      <xdr:nvPicPr>
        <xdr:cNvPr id="24" name="ID_5178DD2D40FE49B796546EA563E872BA" descr="软工82"/>
        <xdr:cNvPicPr/>
      </xdr:nvPicPr>
      <xdr:blipFill>
        <a:blip r:embed="rId19"/>
        <a:stretch>
          <a:fillRect/>
        </a:stretch>
      </xdr:blipFill>
      <xdr:spPr>
        <a:xfrm>
          <a:off x="0" y="0"/>
          <a:ext cx="10058400" cy="5385435"/>
        </a:xfrm>
        <a:prstGeom prst="rect">
          <a:avLst/>
        </a:prstGeom>
      </xdr:spPr>
    </xdr:pic>
  </etc:cellImage>
  <etc:cellImage>
    <xdr:pic>
      <xdr:nvPicPr>
        <xdr:cNvPr id="28" name="ID_D84B5714B2734DE1B18536CD9A766EF8" descr="软工91"/>
        <xdr:cNvPicPr/>
      </xdr:nvPicPr>
      <xdr:blipFill>
        <a:blip r:embed="rId20"/>
        <a:stretch>
          <a:fillRect/>
        </a:stretch>
      </xdr:blipFill>
      <xdr:spPr>
        <a:xfrm>
          <a:off x="0" y="0"/>
          <a:ext cx="10058400" cy="5362575"/>
        </a:xfrm>
        <a:prstGeom prst="rect">
          <a:avLst/>
        </a:prstGeom>
      </xdr:spPr>
    </xdr:pic>
  </etc:cellImage>
  <etc:cellImage>
    <xdr:pic>
      <xdr:nvPicPr>
        <xdr:cNvPr id="29" name="ID_6985CAD8907A4031BEA7516C5E0F892B" descr="软工74"/>
        <xdr:cNvPicPr/>
      </xdr:nvPicPr>
      <xdr:blipFill>
        <a:blip r:embed="rId21"/>
        <a:stretch>
          <a:fillRect/>
        </a:stretch>
      </xdr:blipFill>
      <xdr:spPr>
        <a:xfrm>
          <a:off x="0" y="0"/>
          <a:ext cx="10059035" cy="5360035"/>
        </a:xfrm>
        <a:prstGeom prst="rect">
          <a:avLst/>
        </a:prstGeom>
      </xdr:spPr>
    </xdr:pic>
  </etc:cellImage>
  <etc:cellImage>
    <xdr:pic>
      <xdr:nvPicPr>
        <xdr:cNvPr id="30" name="ID_DC123114B3554CE3A013BBA48FFF9202" descr="软工76"/>
        <xdr:cNvPicPr/>
      </xdr:nvPicPr>
      <xdr:blipFill>
        <a:blip r:embed="rId22"/>
        <a:stretch>
          <a:fillRect/>
        </a:stretch>
      </xdr:blipFill>
      <xdr:spPr>
        <a:xfrm>
          <a:off x="0" y="0"/>
          <a:ext cx="10058400" cy="5354320"/>
        </a:xfrm>
        <a:prstGeom prst="rect">
          <a:avLst/>
        </a:prstGeom>
      </xdr:spPr>
    </xdr:pic>
  </etc:cellImage>
  <etc:cellImage>
    <xdr:pic>
      <xdr:nvPicPr>
        <xdr:cNvPr id="31" name="ID_76AE155D7B8F4D18B2125731EA3D0007" descr="软工95"/>
        <xdr:cNvPicPr/>
      </xdr:nvPicPr>
      <xdr:blipFill>
        <a:blip r:embed="rId23"/>
        <a:stretch>
          <a:fillRect/>
        </a:stretch>
      </xdr:blipFill>
      <xdr:spPr>
        <a:xfrm>
          <a:off x="0" y="0"/>
          <a:ext cx="10059035" cy="5436870"/>
        </a:xfrm>
        <a:prstGeom prst="rect">
          <a:avLst/>
        </a:prstGeom>
      </xdr:spPr>
    </xdr:pic>
  </etc:cellImage>
  <etc:cellImage>
    <xdr:pic>
      <xdr:nvPicPr>
        <xdr:cNvPr id="32" name="ID_24CF048AB3934408ADEA5EA9BC4CCA91" descr="软工88"/>
        <xdr:cNvPicPr/>
      </xdr:nvPicPr>
      <xdr:blipFill>
        <a:blip r:embed="rId24"/>
        <a:stretch>
          <a:fillRect/>
        </a:stretch>
      </xdr:blipFill>
      <xdr:spPr>
        <a:xfrm>
          <a:off x="0" y="0"/>
          <a:ext cx="10058400" cy="5343525"/>
        </a:xfrm>
        <a:prstGeom prst="rect">
          <a:avLst/>
        </a:prstGeom>
      </xdr:spPr>
    </xdr:pic>
  </etc:cellImage>
  <etc:cellImage>
    <xdr:pic>
      <xdr:nvPicPr>
        <xdr:cNvPr id="33" name="ID_BC83992AC29A4CA2A4A5E72BB38E36D3" descr="软工94"/>
        <xdr:cNvPicPr/>
      </xdr:nvPicPr>
      <xdr:blipFill>
        <a:blip r:embed="rId25"/>
        <a:stretch>
          <a:fillRect/>
        </a:stretch>
      </xdr:blipFill>
      <xdr:spPr>
        <a:xfrm>
          <a:off x="0" y="0"/>
          <a:ext cx="10059035" cy="5380990"/>
        </a:xfrm>
        <a:prstGeom prst="rect">
          <a:avLst/>
        </a:prstGeom>
      </xdr:spPr>
    </xdr:pic>
  </etc:cellImage>
</etc:cellImages>
</file>

<file path=xl/sharedStrings.xml><?xml version="1.0" encoding="utf-8"?>
<sst xmlns="http://schemas.openxmlformats.org/spreadsheetml/2006/main" count="86" uniqueCount="75">
  <si>
    <t>CodeGeeX</t>
  </si>
  <si>
    <t>通义灵码</t>
  </si>
  <si>
    <t>Codeium</t>
  </si>
  <si>
    <t>软件概述</t>
  </si>
  <si>
    <t>CodeGeeX 是清华大学知识工程实验室研发的一款基于大模型的全能的智能编程助手，它可以实现代码的生成与补全、自动添加注释、代码翻译以及智能问答等功能。
CodeGeeX是一个具有130亿参数的多编程语言代码生成预训练模型。CodeGeeX采用华为MindSpore框架实现，在鹏城实验室“鹏城云脑II”中的192个节点（共1536个国产昇腾910 AI处理器）上训练而成。截至2022年6月22日，CodeGeeX历时两个月在20多种编程语言的代码语料库（&gt;8500亿Token）上预训练得到。</t>
  </si>
  <si>
    <t>通义灵码，是阿里云出品的一款基于通义大模型的智能编码辅助工具，提供行级/函数级实时续写、自然语言生成代码、单元测试生成、代码优化、注释生成、代码解释、研发智能问答、异常报错排查等能力，并针对阿里云的云服务使用场景调优，助力开发者高效、流畅的编码。</t>
  </si>
  <si>
    <t>Codeium是一款免费的智能编程助手，类似Github Copilot，目前Codeium提供70+种语言的代码完成工具，具有闪电般的速度和最先进的建议质量。支持17+几乎所有主流编程语言和IDE，个人用户免费使用。
轻松集成至所有JetBrains IDE产品中，包括我们最常用的Pycharm、IDEA、Android Studio等，也可以集成至Vim编辑器中。
使用Codeium，可以永远无限制地完成单行和多行代码，支持40多种编程语言：Javascript、Python、Typescript、PHP、Go、Java、C、C++、Rust、Ruby等。
Codeium由Exafunction的团队开发，该团队核心成员主要由华人组成，Exafunction通过优化深度学习推理工作负载，在资源利用率和成本改进方面可以提供10倍的性能和效益，专注于构建深度学习应用程序，而不是管理集群和微调性能。</t>
  </si>
  <si>
    <t>软件功能
（可根据需要增减）</t>
  </si>
  <si>
    <t>代码补全</t>
  </si>
  <si>
    <t>（95'）CodeGeeX可以在代码生成过程中补全未输入完全的参数，补全未完全输入完成的代码语句等(可按Tab键将待选的补全内容插入代码)。可以很好的根据该部分代码的需求补全代码。</t>
  </si>
  <si>
    <t>（95'）通义灵码可以在代码生成过程中补全未输入完全的参数，补全未完全输入完成的代码语句等(可以将问答界面补全的代码直接插入到代码文件中)。可以很好的根据该部分代码的需求补全代码。</t>
  </si>
  <si>
    <t>(95')在编写代码的过程中，可以自动进行代码补全、参数补全等功能，Tab键即可直接插入到代码文件中。</t>
  </si>
  <si>
    <t>代码生成</t>
  </si>
  <si>
    <t>（85'）CodeGeex处于激活状态时，停止输入内容后（比如以注释的形式输入代码要求后），就会从光标处开始生成内容，生成待选内容后会以灰色显示，按Tab键即可插入生成结果。
按Ctrl+回车键还可以激活交互模式，可以在右侧窗口显示生成的x个候选片段，其中x数量可以在设置的Candidate Num中修改，最多可以生成3个候选项，数目越多生成越慢，点击候选片段上的use code即可插入使用。</t>
  </si>
  <si>
    <t>（90'）通义灵码处于激活状态时，停止输入内容后（比如以注释的形式输入代码要求后），就会从光标处开始生成内容，生成待选内容后会以灰色显示，按Tab键即可插入生成结果。</t>
  </si>
  <si>
    <t>(85')处于激活状态时，停止输入内容后（比如以注释的形式输入代码要求后），就会从光标处开始生成内容，生成待选内容后会以灰色显示，按Tab键即可插入生成结果。</t>
  </si>
  <si>
    <t>代码问答</t>
  </si>
  <si>
    <t>（80'）在激活聊天页面后，可以在聊天框中进行中英文输入提问，CodeGeeX可以根据问题进行回答。问题可以是与代码相关的，如代码解释、代码生成、单元测试、编程规范等，也可以将其当成聊天工具，问与代码无关的问题</t>
  </si>
  <si>
    <t>(85')遇到编码疑问、技术难题时，唤起通义灵码，无需离开 IDE 客户端，可快速获得答案和解
决思路。聚焦研发领域知识的问答(如阿里文档等)，帮助开发者快速解决问题。</t>
  </si>
  <si>
    <t>(80')进入问答界面后，在问答框中进行问题输入，即可获得答案，帮助解决问题</t>
  </si>
  <si>
    <t>注释生成</t>
  </si>
  <si>
    <t>（95‘）选中代码片段，右键选择注释代码的功能，即可对选中片段进行代码注释的功能。</t>
  </si>
  <si>
    <t>（95’）可一键生成方法及行间注释。覆盖各种编程语言，选中代码后可自动识别编程语言并生成代码解释。注释生成支持中英文，代码解释支持三种形式：中文精简、中文详细、英文。</t>
  </si>
  <si>
    <t>（95’）选中代码，右键选择注释生成即可生成注释</t>
  </si>
  <si>
    <t>单元测试</t>
  </si>
  <si>
    <t>（90'）选中代码片段，右键选择单元测试，即可生成用于测试代码片段的样例。</t>
  </si>
  <si>
    <t>（90‘）可自动生成多种框架的单元测试，支持根据 JUnit、Mockito、Spring Test、unit test、pytest 等框架生成单元测试以及单元测试相关代码解释。</t>
  </si>
  <si>
    <t>（95‘）选中代码，右键选择单元测试即可生成单元测试的代码片段</t>
  </si>
  <si>
    <t>代码翻译</t>
  </si>
  <si>
    <t>（95'）Windows系统是Ctrl+Alt+T，激活翻译模式，CodeGeeX会把选中的代码翻译成匹配当前编辑器语言（或自行选择想要翻译的目标语言）的代码。点击翻译结果上方的use code插入。还可以在设置中选择希望插入的时候如何处理被翻译的代码，可以选择注释它们或者覆盖它们。</t>
  </si>
  <si>
    <t>/</t>
  </si>
  <si>
    <t>代码优化</t>
  </si>
  <si>
    <t>(80')可结合上下文进行代码优化。深度分析代码及其上下文，迅速识别潜在的编码问题，从简单的语法错误到复杂的性能瓶颈，均能够指出问题所在，并提供具体的优化建议代码。
当运行出现异常报错时，一键启动报错排查的智能答疑，可结合运行代码、异常堆栈等报错上下文，快速给出排查思路或修复建议代码。</t>
  </si>
  <si>
    <t>（85’）可进行代码优化，根据用户提示及用户需求进行代码优化，生成优化后的代码。</t>
  </si>
  <si>
    <t>不同IDE下使用体验</t>
  </si>
  <si>
    <t>VS code</t>
  </si>
  <si>
    <t>（95’）响应速度较快，交互较清晰，功能较齐全，使用较容易</t>
  </si>
  <si>
    <t>(90')响应速度较快，交互较清晰，功能较齐全。但有时找不到登录入口，需要找一找。</t>
  </si>
  <si>
    <t>Jetbrains全家桶（e.g., Pycharm)</t>
  </si>
  <si>
    <t>（95‘）响应速度较快，交互较清晰，功能较齐全，使用较容易，不同IDE没用明显的使用差别</t>
  </si>
  <si>
    <t>（90‘） 不如VSCode中的Codeium插件的功能齐全，部分功能如代码搜索等Pycharm中插件无法使用</t>
  </si>
  <si>
    <t>Chrome</t>
  </si>
  <si>
    <t>(90')提供了Chrome插件，功能不如VSCode插件功能齐全，且该插件不方便用户使用</t>
  </si>
  <si>
    <t>其它角度（可根据需要增减）</t>
  </si>
  <si>
    <t>代码生成质量</t>
  </si>
  <si>
    <t>（85'）代码生成质量不是很高，有大量的语法错误或异常，需要人为修改后才能使用。通过问答界面提问生成的代码质量显著不如代码补全生成的代码。代码生成有时不是很好的理解用户的需求，生成的质量自然不高。同时不同语言的代码生成的质量不同，常用语言的生成质量高于不常用的代码语言生成的质量。上下文结合能力也不是很强，有时会出现识别错误的情况</t>
  </si>
  <si>
    <t>（85'）代码生成质量都不是很高，有大量的语法错误或异常，需要人为多次修改后才能使用。生成的代码测试后的报错不能给出正确的修改意见。
生成的代码不能很好的理解用户的需求，不能解决用户的需求。
同时不同语言的代码生成的质量不同，常用语言的生成质量高于不常用的代码语言生成的质量（通义灵码里Java语言生成质量相对较好）。
上下文结合能力也不是很强，有时会出现识别错误的情况</t>
  </si>
  <si>
    <t>（85'）代码生成质量都不是很高，有大量的语法错误或异常，需要人为多次修改后才能使用。生成的代码测试后的报错不能给出正确的修改意见。
不同语言的代码生成的质量不同，常用语言的生成质量高于不常用的代码语言生成的质量。
上下文结合能力也不是很强，有时会出现识别错误的情况
生成的代码不能很好的理解用户的需求，不能解决用户的需求。</t>
  </si>
  <si>
    <t>代码可读性</t>
  </si>
  <si>
    <t>（95’）代码可读性较好，生成代码的同时会生成代码注释，注释的准确性较好，便于开发人员对代码的快速理解</t>
  </si>
  <si>
    <t>(95')代码可读性较好，生成代码的同时会生成代码注释，注释的准确性较好，便于开发人员对代码的快速理解。支持阿里云的资源 SDK/OpenAPI 和帮助文档，经常包含相关来源的链接，准确性较高，帮助性较大。</t>
  </si>
  <si>
    <t>(95')代码可读性较好，生成代码的同时会生成代码注释，注释的准确性较好，便于开发人员对代码的快速理解。Codeium所有功能对代码的修改都有不同颜色的高光及图标作为标识，方便用户对代码修改的理解。</t>
  </si>
  <si>
    <t>生成代码安全</t>
  </si>
  <si>
    <t>（80‘）因为github的开源代码作为训练集，大多数都是很简单，写的很粗糙，训练集中精华代码不多，大模型也不容易学不出来好代码，代码的安全性也需要进一步考虑。不可避免的难以理解用户对代码的安全性需求，有很多漏洞或者异常，甚至会威胁到系统安全</t>
  </si>
  <si>
    <t>(80')尽管有代码优化提供异常检查bug检查等功能，但代码优化的实用性不强，不能很好的找出bug和异常，生成的代码质量不高，还不能找出bug和异常，代码的安全性依然不高，需要进一步优化，存在一定的漏洞和异常威胁代码安全</t>
  </si>
  <si>
    <t>（90’）安全性有一定的考量。Codeium声称非常重视安全和隐私，不出售/共享用户数据/代码或在用户代码上进行生成模型的训练（甚至使完全退出任何代码片段遥测变得超级容易）实际使用的是如如果用户在推送模型或扩展更改后接受更多建议之类的信号，以此迭代（即聚合的A/B测试）</t>
  </si>
  <si>
    <t>目标用户和需求分析</t>
  </si>
  <si>
    <t>CodeGeeX的目标是提高开发者的编码效率和代码质量，让开发者减少重复性繁琐的工作，更加专注于解决问题和创新，提高编程效率。因此，CodeGeeX的目标用户应该是程序开发人员、算法工程师、研究人员等。
同时，CodeGeeX也可用于编程初学者学生的学习中，便于老师的教学和学生对代码的理解，提升代码能力。
此外，CodeGeeX也可用于编程能力不强但需要一个自动化程序以减少重复繁琐的工作，提升办公效率的工作人群中，可用CodeGeeX进行简单编程出程序框架，在此基础上进一步完善修改，以提升工作效率。</t>
  </si>
  <si>
    <t>通义灵码的目标是提供行级/函数级实时续写、自然语言生成代码、单元测试生成、代码优化、注释生成、代码解释、研发智能问答、异常报错排查等能力，并针对阿里云的云服务使用场景调优，助力开发者高效、流畅的编码。因此，通义灵码的目标用户应该是程序开发人员（尤其阿里的开发人员）、算法工程师（尤其阿里）、研究人员（尤其阿里）等。
同时，通义灵码也可用于编程初学者学生的学习中，便于老师的教学和学生对代码的理解，代码优化、代码解释、异常报错排场等功能对于初学者的学习有很大的帮助。
此外，通义灵码也可用于编程能力不强但需要一个自动化程序以减少重复繁琐的工作，比如可以编程快速完成 Excel 数据处理、文本读取处理等日常工作中可能会频繁需要的功能，以提升办公效率的非程序员的工作人群中，可用通义灵码进行简单编程出程序框架，在此基础上进一步完善修改，同时与百度、谷歌等搜索引擎配合使用大大提高日常效率</t>
  </si>
  <si>
    <t>Codeium是面向个人用户及团队的AI编程工具。因此，Codeium的目标用户应该是程序开发人员、算法工程师、研究人员等。Codeium商业版的一些功能如代码重构（Codeium可以自动重构代码，帮助程序员更好地管理和维护代码）、代码调试（Codeium内置了调试器，能够帮助程序员快速发现和解决代码中的问题）、版本控制（Codeium支持多种版本控制系统，包括Git、SVN等，方便程序员管理和维护代码）、团队协作（Codeium支持多人协作开发，能够提高团队的工作效率）、代码托管、微调等功能可以协助工程师更好的完成团队的项目，提升团队的工作效率
同时，Codeium也可用于编程初学者学生的学习中，便于老师的教学和学生对代码的理解，代码优化、代码解释、异常报错排查等功能对于初学者的学习有很大的帮助。
此外，Codeium也可用于编程能力不强但需要一个自动化程序以减少重复繁琐的工作，比如可以编程快速完成 Excel 数据处理、文本读取处理等日常工作中可能会频繁需要的功能，以提升办公效率的非程序员的工作人群中，可用Codeium进行简单编程出程序框架，在此基础上进一步完善修改，同时与百度、谷歌等搜索引擎配合使用大大提高日常效率</t>
  </si>
  <si>
    <t>总结与思考</t>
  </si>
  <si>
    <t>优点</t>
  </si>
  <si>
    <t>支持多种主流 IDE，如VS Code、IntelliJ IDEA、PyCharm、Vim 等，不同IDE环境下使用都比较流畅，且能够快速适配新的IDE版本。提供了调试功能，便于定位修复bug。
支持 Python、C++、Java、JavaScript 和 Go 等多种主流编程语言的代码，能用不同的编程语言解决问题，且简单需求下常用的语言如C++、Python、Java、SQL等代码生成准确率也较高。
开源免费，所有代码和模型权重开源开放。
可以很好使识别光标所在位置是变量还是参数，便于编程人员理解代码。CodeGeeX还还能够实时分析代码，提供有关代码质量的反馈，帮助编写更加规范和可维护的代码。
可以快速查找所需的函数、类和方法，节省了大量的时间。
CodeGeeX允许根据个人喜好自定义设置，能够在享受便捷的同时保持自己的编码风格。使用简便，易于上手。
不需要梯子，没有任何网络限制，且响应较流畅。
包含代码补全、代码生成、代码翻译、代码注释、代码解释等常见工作场景，且仅需一个插件就可使用CodeGeeX的全部功能（如Copilot需要5~6个插件才可使用其全部功能），使用便捷
快捷键、图标设计、页面设计等较为简便，交互较为容易，提升了用户使用体验。</t>
  </si>
  <si>
    <t>快捷键、图标设计（如问答界面的复制、插入键等）、页面设计等较为简便，用户交互较为容易，提升了用户使用体验。
国产化且免费，降低了用户使用门槛
注释生成支持中英文，代码解释支持三种形式：中文精简、中文详细、英文，便于中文用户的使用。
智能问答中对于代码编写、技术咨询类的问题，都能够比较快速的响应，减少了开发人员对Google和Bing的查询次数。可以回答开发相关的问题，提供调试和排查建议，支持阿里云的资源 SDK/OpenAPI 和帮助文档，经常包含相关来源的链接，准确性较高，帮助性较大。大多数情况下，产品生成的内容智能程度较高，能够根据用户的输入生成合适的代码、问题回答、测试等。
不管是注释生成、代码解释还是智能问答可以生成适当长度的内容，不过短也不过长，便于用户判断。
相对代码生成而言，代码注释和单元测试算比较好用的功能。使用通义灵码的代码解释可以更快的了解项目（虽然有时注释和解释略显粗糙）</t>
  </si>
  <si>
    <t xml:space="preserve">对个人用户免费，主要靠商业版（企业版）挣钱
安全性有一定的考量。Codeium声称非常重视安全和隐私，不出售/共享用户数据/代码或在用户代码上进行生成模型的训练（甚至使完全退出任何代码片段遥测变得超级容易）实际使用的是如如果用户在推送模型或扩展更改后接受更多建议之类的信号，以此迭代（即聚合的A/B测试）
Codeium并不是使用的目前非常流行的Open AI公司的GPT模型进行训练的，应该是一个自己训练的结合了深度学习和自然语言处理技术的模型，响应速度较快
Codeium可以在Chrome浏览器中使用，目前其他智能编程工具还不能在浏览器中使用
支持中英文问答，方便中文用户的使用
交互界面简单干净，copy,insert等键可以很方便的进行代码复制与代码测试
</t>
  </si>
  <si>
    <t>缺点</t>
  </si>
  <si>
    <t>生成的代码有一部分过于简单，没有考虑到时间复杂度和空间复杂度等更深的问题，只是简单的实现了简单的需求。可能是因为github的开源代码，大多数都是很简单，写的很粗糙，训练集中精华代码不多，大模型也不容易学不出来好代码。代码的安全性也需要进一步考虑
代码生成质量不稳定，有时代码存在语法错误，也很难生成复杂需求的代码。如下面让他在不使用Crypto++库的情况下生成AES加解密的代码，CodeGeeX并不能很好的理解需求且生成的代码基本不可使用，需要人为重新修改。如让他利用sklearn自带的iris库和随机森林算法，开发一个分类程序，CodeGeeX生成的代码报错AttributeError: 'numpy.ndarray' object has no attribute 'load\_data'，人为修正后才可成功运行。
CodeGeeX能使用不同语言解决编程问题，但各种语言擅长解答的问题分布却有较大差异，常用语言如C++、C、Java、SQL、Python等已可在准确率和速度较高的情况下解决大部分问题，但对需要使用ts、golong等不常用语言解决问题的场景需要进一步学习提升代码生成质量。CodeGeeX已经能学习到各种语言正确的语法，却很难用不同语言解决同一个问题。可能是因为在训练集中出现了某种语言的类似实现，但缺少了其他语言的，当前模型的推理能力需要进一步提升。
CodeGeeX的上下文结合能力不强，编码能力较弱。如下面要它在ts文件中写一个贪心算法解决股票买卖问题时，它给的是c++语言的头部引入。在重新让它生成代码时，它会给补充注释，但是补充的是英文，没有结合上下文内容。
CodeGeeX的少样本生成能力亟待进一步探索。对于大规模预训练模型，微调的成本是昂贵的，如何使用少量的样本就让模型生成想要的代码，对代码生成模型的实用化具有非常大的意义。chain-of-thought prompting等技术或许也可以应用到CodeGeeX中。
模型大小和资源消耗较大，文档和社区支持也不够完善。
使用界面可以再进行优化（如添加必要的copy、添加更多的快捷键等），便于用户交互及使用
\item 不可避免的存在安全漏洞和潜在风险，无法理解安全性需求</t>
  </si>
  <si>
    <t>使用界面可以再进行优化，如避免通义灵码的快捷键与常用快捷键（eg:通义灵码中 Ctrl+shift+L用于唤起智能问答与VSCode中快捷方式冲突，有时通义灵码的快捷键与其他插件的快捷方式也存在冲突）冲突、缺少删除问答记录等，以进一步便于用户交互及使用
通义灵码的续写，采用了Api注解源码的默认使用写法，现在版本的代码生成对用户需求的理解不深(比如不太理解用户的提示性注释)，不能很好的匹配用户的实际需求，可以进一步优化，有很大的优化空间
如果可以实现在单元测试的时候直接在对应目录创建文件，以及实现相关代码，就进一步方便用户的使用了
在Java、Python代码等的编写中，缺少对一些库和包的导入，可进一步优化
使用不同语言解决编程问题，但各种语言擅长解答的问题分布却有较大差异，常用语言如C++、C、Java、Python等(其中Java代码生成在常用的语言中质量相对较好)已可在准确率和速度较高的情况下解决问题，但对需要使用ts、golong等不常用语言解决问题的场景需要进一步学习提升代码生成质量。
代码生成质量不高，阿里相关的API还能略微好一点。有时代码存在语法错误，或不符合技术规范等，也很难生成复杂需求的代码。
有时智能问答生成回答的智能程度较低，只是提供一些常见或模板化的内容，有时甚至答非所问，答案长度很短（等于没回答），对用户的用处不大。
单元测试不同语言的质量不同，与Java相比，python单元测试的质量需要进一步提升。
Java单元测试只引入的相关服务类，并没有引入相关的包，目前更多的是SpringBoot框架，希望未来可以添加SpringBootTest的相关实现
生成的代码注释有时会出现与用户的输入不完全匹配略微答非所问以及细节错误注释的情况。代码解释有时又过于简单过于粗糙，可读性不好，不方便编程新手对代码的理解和使用。
对于异常检查(Java)，经常显示未找到异常结果。目前更多的是针对阿里相关的SDK、文档等，对于这些范围内的异常可以检查出来，但对于范围外以及一些比较复杂的异常很难检查出来，是一个比较尴尬的功能。
上下文感知能力和上下文信息的补充不是很好，忽略了一些限制和约束，存在不足，可进一步优化。
不可避免的存在安全漏洞和潜在风险，不能很好的理解安全性需求</t>
  </si>
  <si>
    <t>Codeium虽然对个人用户免费，但Codeium有很多功能只在团队或组织层面才有意义，例如代码自主托管或对代码库进行训练微调（但个人用户无法使用类似功能，本次报告也没有办法进行使用调研）。自主托管需要预先支付硬件成本，这对于个人开发者来说是无法承受的，而微调只有在存储库足够大，并具有足够的应用程序/产品特定逻辑或惯例时才有意义。
Codeium Search、Codeium Chat等部分功能目前只在VSCode中能使用，其他IDE中是暂时没有这部分功能的
注册的时候需要科学上网，不能在国内的网络环境下注册
登录时有时找不到自动登录的窗口，有时手误退出后很难再找到Codeium的弹窗，不方便用户的使用
部分快捷键与VSCode中快捷键以及其他插件的快捷键冲突
Codeium部分功能如代码注释、代码搜索只能英文提问，并生成英文回答，不兼容中文，不方便中文用户的使用
Codeium的性能和准确性受到训练数据的影响，如果训练数据质量不高，生成的代码可能不够准确或合理。
Codeium是基于AI技术生成代码，存在一定的安全风险，可能会生成不安全或有漏洞的代码。
生成的代码质量不高，会有各种语法错误需要人为修改
智能问答有时答非所问，无法理解用户需求。上下文结合能力不强，需要进一步改进</t>
  </si>
  <si>
    <t>改进建议</t>
  </si>
  <si>
    <t>进一步优化使用的模型及相关参数，增加对不常用代码的数据集，
可能的话选择一些代码质量高的代码作为训练集（github开源代码部分质量不高甚至有的是有错误的）。
优化模型，提升智能问答的问答质量和代码的生成质量，提升上下文结合能力，
进一步探索少样本的生成能力，可以采用一些新技术如chain-of-thought-prompting等
增加对生成代码安全性的考虑，及异常检测等。
加强对社区和文档的建设，提供一个反馈的交流平台</t>
  </si>
  <si>
    <t>进一步优化使用的模型及相关参数，增加不常用代码的数据集，
优化模型，提升智能问答的问答质量和代码的生成质量，提升上下文结合能力，
进一步优化代码优化的功能，增加这个功能的实用性（现在约等于没有实用性），增加对生成代码安全性的考虑。
加强社区的建设，提供一个反馈交流的平台，推动编程助手的进一步改进</t>
  </si>
  <si>
    <t>进一步优化使用的模型及相关参数，增加不常用代码语言的数据集，可能的话选择一些代码质量高的代码作为训练集，并增加少样本生成的训练。
优化模型，增加对生成代码安全性的考虑，及异常bug的检测等。提升智能问答的问答质量和代码的生成质量，提升上下文结合能力，提升问答的质量。
加强对社区和文档的建设，提供一个反馈的交流平台</t>
  </si>
  <si>
    <t>你觉得现在市场上还缺少哪种类型/功能的智慧编程工具？
如果让你来开发这个工具，你会如何设计？</t>
  </si>
  <si>
    <t>1. 如何提升竞争力
进一步提升上下文结合能力，语言模型的代码生成依赖上下文知识，研发人员维护知识并在交互中输入知识，增加知识工程的成本
向用户收取很少的维护费或者免费对个人用户使用，降低使用成本，并尽可能减少对用户使用的约束（如网络环境、用户习惯使用的语言、编程环境等），最好可以开源，方便用户本地部署生成式AI模型
进一步优化页面设计与用户的交互，数据的存储等，方便用户的使用，提升用户的使用体验（如现有的快捷键有的是与IDE是冲突的，用户使用十分不便）
优化所使用的模型，进一步提高代码生成质量，生成正确（现在大部分编程助手语法错误都很多，都需要手动多次修改，或者完全不可用）的代码。并且希望生成的代码希望可以在生成阶段就考虑到代码优化方面的需求。智能问答提升回答质量，支持多语言的输入和输出，精准捕捉用户的关键需求，准确回答用户的问题。
目前软件研发全流程中，简单、重复的任务的交付效率将已经获得了一定的提升，但复杂任务收益不多。未来可以进一步优化所使用的大模型，提升复杂任务的收益。
做好软件的运营及售后服务，进一步建设并完善编程助手的社区和相关的文档，管理基础化模型并提供标准化的服务，接受用户的反馈并持续优化，提升开发者的使用体验。
关注数据隐私保护和 AI 安全合规，关注新形势下的软件工程面对的安全与合规的挑战。未来将面临更严峻的安全和隐私保护挑战，未来的攻击手段会愈演愈烈。数据成为了最重要的资产之一，需要了解来源、整合和使用方式。我们还需要了解模型是如何做出决策的，并能够解释其结果和推理过程，还需要在算法偏见、隐私保护、人类参与等方面进行审查和监管。明确数据使用规则，避免使用用户代码等敏感数据训练模型，以保护用户隐私。同时需要进一步明确ai工具提供的代码知识产权归属，避免法律风险
研发数据资产和知识管理，关注数据使能的软件研发体系。通过全链路工具的打通，获取各个环节的数据并提炼出其中的知识，全方位地为个体成长学思践悟的过程提供知识的支撑，提高个体获取知识的效率并降低认知负载，同时为全面协同的数据驱动的决策提供支撑。
关注人与流程的变化,基于人与 AI 协调的流程实践
从赋能个体到赋能团队,提升集体的工作效率,并与跨角色全流程的一体化平台结合，规模化发展。
2. 设计的产品功能
基于设计文档直接生成可执行代码，不再需要人力将需求理解明确后再喂给编程工具。现在用户需要理解文档需求后，将需求提炼出来再给智能编程工具输入，有一个人为转述的过程，而这个过程是可能出现差错的。如果智能编程工具能够自行阅读并理解长文本的设计文档（或图表），自行提炼用户需求，根据需求完成用户的需求，就能进一步自动化，提升编程效率。
在智能编程助手中增加有代码托管、数据存储管理的功能，学习用户的整理习惯，并根据用户的使用习惯进行信息管理，提升使用效率。现有的智能编程助手中并没有类似功能，用户的信息存储在不同位置，每次使用时十分不方便（有时会忘记文件放在哪里了），如果智能编程助手能够很好的管理用户的重要文件（如代码文件、数据文件等），能够很方便用户的使用。
增加自适应与自学习功能，增强效益效率。实现个性化AI功能（如学习用户的代码编写风格、数据处理习惯、注释习惯、预判用户需要的文档文件等），真正成为用户的助手
特定编程环境加入编码规范，方便进行团队的多人代码编写工作，实现同时多人编辑并互不打扰，互相能看理解对方的代码等，便于进行团队管理。
3. 我的开发
选择以软件形式开发这款产品。软件是一种通用的、可执行的文件，可以安装在计算机上运行，并与其他应用程序交互。这种形式允许我开发一款产品，能够在不同的操作系统上运行，并且可以方便地更新和维护。
在设计这款产品时，可以遵循以下步骤：
确定产品目标：首先，明确这款产品的主要目标和使用场景。这有助于制定开发计划和选择合适的开发语言。
选择开发语言：根据产品目标，选择一个合适的开源编程语言。这种语言应该易于学习，有强大的社区支持，并且能够满足产品的性能和功能需求。
设计用户界面：根据产品目标，设计一个简洁且易于操作的用户界面。这个界面应该能够清晰地传达信息，吸引用户注意力，并帮助用户完成所需的功能。
实现功能：在设计完用户界面后，使用所选的开源语言实现产品功能。这个过程需要遵循良好的编程实践，包括编写注释、单元测试和代码审查，以确保代码的可读性和准确性。
测试和优化：在实现功能后，需要对产品进行充分的测试。这些测试应该包括单元测试、集成测试和系统测试，以确保产品在各种情况下都能正常工作。在测试过程中，可能需要对代码进行优化，以提高性能和减少资源消耗。
发布产品：在进行充分的测试后，可以将产品发布给用户。这种发布可以是以线上形式提供服务，也可以是以安装文件的形式发送给用户。在发布后，应该监控用户的使用反馈，并根据这些反馈对产品进行持续的改进和优化。</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</si>
</sst>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5">
    <font>
      <sz val="11"/>
      <color theme="1"/>
      <name val="等线"/>
      <charset val="134"/>
      <scheme val="minor"/>
    </font>
    <font>
      <b/>
      <sz val="20"/>
      <color theme="1"/>
      <name val="等线"/>
      <charset val="134"/>
      <scheme val="minor"/>
    </font>
    <font>
      <b/>
      <sz val="20"/>
      <color theme="1"/>
      <name val="楷体"/>
      <charset val="134"/>
    </font>
    <font>
      <sz val="16"/>
      <color theme="1"/>
      <name val="等线"/>
      <charset val="134"/>
      <scheme val="minor"/>
    </font>
    <font>
      <sz val="22"/>
      <color theme="1"/>
      <name val="楷体"/>
      <charset val="134"/>
    </font>
    <font>
      <sz val="14"/>
      <color theme="1"/>
      <name val="楷体"/>
      <charset val="134"/>
    </font>
    <font>
      <u/>
      <sz val="11"/>
      <color rgb="FF0000FF"/>
      <name val="等线"/>
      <charset val="0"/>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41">
    <fill>
      <patternFill patternType="none"/>
    </fill>
    <fill>
      <patternFill patternType="gray125"/>
    </fill>
    <fill>
      <patternFill patternType="solid">
        <fgColor theme="2"/>
        <bgColor indexed="64"/>
      </patternFill>
    </fill>
    <fill>
      <patternFill patternType="solid">
        <fgColor theme="7" tint="0.8"/>
        <bgColor indexed="64"/>
      </patternFill>
    </fill>
    <fill>
      <patternFill patternType="solid">
        <fgColor theme="0" tint="-0.05"/>
        <bgColor indexed="64"/>
      </patternFill>
    </fill>
    <fill>
      <patternFill patternType="solid">
        <fgColor theme="0" tint="-0.05"/>
        <bgColor indexed="64"/>
      </patternFill>
    </fill>
    <fill>
      <patternFill patternType="solid">
        <fgColor theme="4" tint="0.8"/>
        <bgColor indexed="64"/>
      </patternFill>
    </fill>
    <fill>
      <patternFill patternType="solid">
        <fgColor theme="5" tint="0.8"/>
        <bgColor indexed="64"/>
      </patternFill>
    </fill>
    <fill>
      <patternFill patternType="solid">
        <fgColor theme="9" tint="0.8"/>
        <bgColor indexed="64"/>
      </patternFill>
    </fill>
    <fill>
      <patternFill patternType="solid">
        <fgColor theme="6" tint="0.8"/>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6">
    <border>
      <left/>
      <right/>
      <top/>
      <bottom/>
      <diagonal/>
    </border>
    <border>
      <left style="thin">
        <color auto="1"/>
      </left>
      <right style="thin">
        <color auto="1"/>
      </right>
      <top style="thin">
        <color auto="1"/>
      </top>
      <bottom style="thin">
        <color auto="1"/>
      </bottom>
      <diagonal/>
    </border>
    <border>
      <left style="medium">
        <color auto="1"/>
      </left>
      <right/>
      <top/>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0" fillId="10" borderId="8" applyNumberFormat="0" applyFont="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1" fillId="0" borderId="9" applyNumberFormat="0" applyFill="0" applyAlignment="0" applyProtection="0">
      <alignment vertical="center"/>
    </xf>
    <xf numFmtId="0" fontId="12" fillId="0" borderId="9" applyNumberFormat="0" applyFill="0" applyAlignment="0" applyProtection="0">
      <alignment vertical="center"/>
    </xf>
    <xf numFmtId="0" fontId="13" fillId="0" borderId="10" applyNumberFormat="0" applyFill="0" applyAlignment="0" applyProtection="0">
      <alignment vertical="center"/>
    </xf>
    <xf numFmtId="0" fontId="13" fillId="0" borderId="0" applyNumberFormat="0" applyFill="0" applyBorder="0" applyAlignment="0" applyProtection="0">
      <alignment vertical="center"/>
    </xf>
    <xf numFmtId="0" fontId="14" fillId="11" borderId="11" applyNumberFormat="0" applyAlignment="0" applyProtection="0">
      <alignment vertical="center"/>
    </xf>
    <xf numFmtId="0" fontId="15" fillId="12" borderId="12" applyNumberFormat="0" applyAlignment="0" applyProtection="0">
      <alignment vertical="center"/>
    </xf>
    <xf numFmtId="0" fontId="16" fillId="12" borderId="11" applyNumberFormat="0" applyAlignment="0" applyProtection="0">
      <alignment vertical="center"/>
    </xf>
    <xf numFmtId="0" fontId="17" fillId="13" borderId="13" applyNumberFormat="0" applyAlignment="0" applyProtection="0">
      <alignment vertical="center"/>
    </xf>
    <xf numFmtId="0" fontId="18" fillId="0" borderId="14" applyNumberFormat="0" applyFill="0" applyAlignment="0" applyProtection="0">
      <alignment vertical="center"/>
    </xf>
    <xf numFmtId="0" fontId="19" fillId="0" borderId="15" applyNumberFormat="0" applyFill="0" applyAlignment="0" applyProtection="0">
      <alignment vertical="center"/>
    </xf>
    <xf numFmtId="0" fontId="20" fillId="14" borderId="0" applyNumberFormat="0" applyBorder="0" applyAlignment="0" applyProtection="0">
      <alignment vertical="center"/>
    </xf>
    <xf numFmtId="0" fontId="21" fillId="15" borderId="0" applyNumberFormat="0" applyBorder="0" applyAlignment="0" applyProtection="0">
      <alignment vertical="center"/>
    </xf>
    <xf numFmtId="0" fontId="22" fillId="16" borderId="0" applyNumberFormat="0" applyBorder="0" applyAlignment="0" applyProtection="0">
      <alignment vertical="center"/>
    </xf>
    <xf numFmtId="0" fontId="23" fillId="17" borderId="0" applyNumberFormat="0" applyBorder="0" applyAlignment="0" applyProtection="0">
      <alignment vertical="center"/>
    </xf>
    <xf numFmtId="0" fontId="24" fillId="18" borderId="0" applyNumberFormat="0" applyBorder="0" applyAlignment="0" applyProtection="0">
      <alignment vertical="center"/>
    </xf>
    <xf numFmtId="0" fontId="24" fillId="19" borderId="0" applyNumberFormat="0" applyBorder="0" applyAlignment="0" applyProtection="0">
      <alignment vertical="center"/>
    </xf>
    <xf numFmtId="0" fontId="23" fillId="20" borderId="0" applyNumberFormat="0" applyBorder="0" applyAlignment="0" applyProtection="0">
      <alignment vertical="center"/>
    </xf>
    <xf numFmtId="0" fontId="23" fillId="21" borderId="0" applyNumberFormat="0" applyBorder="0" applyAlignment="0" applyProtection="0">
      <alignment vertical="center"/>
    </xf>
    <xf numFmtId="0" fontId="24" fillId="22" borderId="0" applyNumberFormat="0" applyBorder="0" applyAlignment="0" applyProtection="0">
      <alignment vertical="center"/>
    </xf>
    <xf numFmtId="0" fontId="24" fillId="23" borderId="0" applyNumberFormat="0" applyBorder="0" applyAlignment="0" applyProtection="0">
      <alignment vertical="center"/>
    </xf>
    <xf numFmtId="0" fontId="23" fillId="24" borderId="0" applyNumberFormat="0" applyBorder="0" applyAlignment="0" applyProtection="0">
      <alignment vertical="center"/>
    </xf>
    <xf numFmtId="0" fontId="23" fillId="25" borderId="0" applyNumberFormat="0" applyBorder="0" applyAlignment="0" applyProtection="0">
      <alignment vertical="center"/>
    </xf>
    <xf numFmtId="0" fontId="24" fillId="26" borderId="0" applyNumberFormat="0" applyBorder="0" applyAlignment="0" applyProtection="0">
      <alignment vertical="center"/>
    </xf>
    <xf numFmtId="0" fontId="24" fillId="27" borderId="0" applyNumberFormat="0" applyBorder="0" applyAlignment="0" applyProtection="0">
      <alignment vertical="center"/>
    </xf>
    <xf numFmtId="0" fontId="23" fillId="28" borderId="0" applyNumberFormat="0" applyBorder="0" applyAlignment="0" applyProtection="0">
      <alignment vertical="center"/>
    </xf>
    <xf numFmtId="0" fontId="23" fillId="29" borderId="0" applyNumberFormat="0" applyBorder="0" applyAlignment="0" applyProtection="0">
      <alignment vertical="center"/>
    </xf>
    <xf numFmtId="0" fontId="24" fillId="30" borderId="0" applyNumberFormat="0" applyBorder="0" applyAlignment="0" applyProtection="0">
      <alignment vertical="center"/>
    </xf>
    <xf numFmtId="0" fontId="24" fillId="31" borderId="0" applyNumberFormat="0" applyBorder="0" applyAlignment="0" applyProtection="0">
      <alignment vertical="center"/>
    </xf>
    <xf numFmtId="0" fontId="23" fillId="32" borderId="0" applyNumberFormat="0" applyBorder="0" applyAlignment="0" applyProtection="0">
      <alignment vertical="center"/>
    </xf>
    <xf numFmtId="0" fontId="23" fillId="33" borderId="0" applyNumberFormat="0" applyBorder="0" applyAlignment="0" applyProtection="0">
      <alignment vertical="center"/>
    </xf>
    <xf numFmtId="0" fontId="24" fillId="34" borderId="0" applyNumberFormat="0" applyBorder="0" applyAlignment="0" applyProtection="0">
      <alignment vertical="center"/>
    </xf>
    <xf numFmtId="0" fontId="24" fillId="35" borderId="0" applyNumberFormat="0" applyBorder="0" applyAlignment="0" applyProtection="0">
      <alignment vertical="center"/>
    </xf>
    <xf numFmtId="0" fontId="23" fillId="36" borderId="0" applyNumberFormat="0" applyBorder="0" applyAlignment="0" applyProtection="0">
      <alignment vertical="center"/>
    </xf>
    <xf numFmtId="0" fontId="23" fillId="37" borderId="0" applyNumberFormat="0" applyBorder="0" applyAlignment="0" applyProtection="0">
      <alignment vertical="center"/>
    </xf>
    <xf numFmtId="0" fontId="24" fillId="38" borderId="0" applyNumberFormat="0" applyBorder="0" applyAlignment="0" applyProtection="0">
      <alignment vertical="center"/>
    </xf>
    <xf numFmtId="0" fontId="24" fillId="39" borderId="0" applyNumberFormat="0" applyBorder="0" applyAlignment="0" applyProtection="0">
      <alignment vertical="center"/>
    </xf>
    <xf numFmtId="0" fontId="23" fillId="40" borderId="0" applyNumberFormat="0" applyBorder="0" applyAlignment="0" applyProtection="0">
      <alignment vertical="center"/>
    </xf>
  </cellStyleXfs>
  <cellXfs count="33">
    <xf numFmtId="0" fontId="0" fillId="0" borderId="0" xfId="0"/>
    <xf numFmtId="0" fontId="0" fillId="0" borderId="0" xfId="0" applyFill="1"/>
    <xf numFmtId="0" fontId="1" fillId="2" borderId="1" xfId="0" applyFont="1" applyFill="1" applyBorder="1" applyAlignment="1">
      <alignment horizontal="center" vertical="center" wrapText="1"/>
    </xf>
    <xf numFmtId="0" fontId="2" fillId="3" borderId="2" xfId="0" applyFont="1" applyFill="1" applyBorder="1" applyAlignment="1">
      <alignment horizontal="center" vertical="center" wrapText="1"/>
    </xf>
    <xf numFmtId="0" fontId="2" fillId="3" borderId="0" xfId="0" applyFont="1" applyFill="1" applyBorder="1" applyAlignment="1">
      <alignment horizontal="center" vertical="center" wrapText="1"/>
    </xf>
    <xf numFmtId="0" fontId="3" fillId="3" borderId="3" xfId="0" applyFont="1" applyFill="1" applyBorder="1" applyAlignment="1">
      <alignment horizontal="center" vertical="center" wrapText="1"/>
    </xf>
    <xf numFmtId="0" fontId="3" fillId="3" borderId="4" xfId="0" applyFont="1" applyFill="1" applyBorder="1" applyAlignment="1">
      <alignment horizontal="center" vertical="center" wrapText="1"/>
    </xf>
    <xf numFmtId="0" fontId="2" fillId="4" borderId="3"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2" fillId="4" borderId="4"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2" fillId="4" borderId="5" xfId="0" applyFont="1" applyFill="1" applyBorder="1" applyAlignment="1">
      <alignment horizontal="center" vertical="center" wrapText="1"/>
    </xf>
    <xf numFmtId="0" fontId="2" fillId="6" borderId="1"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3" fillId="6" borderId="1"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6" borderId="4"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 xfId="0" applyFont="1" applyFill="1" applyBorder="1" applyAlignment="1">
      <alignment vertical="center" wrapText="1"/>
    </xf>
    <xf numFmtId="0" fontId="3" fillId="7"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1" xfId="0" applyFont="1" applyFill="1" applyBorder="1" applyAlignment="1">
      <alignment vertical="center" wrapText="1"/>
    </xf>
    <xf numFmtId="0" fontId="3" fillId="8" borderId="1" xfId="0" applyFont="1" applyFill="1" applyBorder="1" applyAlignment="1">
      <alignment horizontal="center" vertical="center" wrapText="1"/>
    </xf>
    <xf numFmtId="0" fontId="2" fillId="9" borderId="2" xfId="0" applyFont="1" applyFill="1" applyBorder="1" applyAlignment="1">
      <alignment horizontal="center" vertical="center" wrapText="1"/>
    </xf>
    <xf numFmtId="0" fontId="2" fillId="9" borderId="0" xfId="0" applyFont="1" applyFill="1" applyBorder="1" applyAlignment="1">
      <alignment horizontal="center" vertical="center" wrapText="1"/>
    </xf>
    <xf numFmtId="0" fontId="3" fillId="9" borderId="4" xfId="0" applyFont="1" applyFill="1" applyBorder="1" applyAlignment="1">
      <alignment wrapText="1"/>
    </xf>
    <xf numFmtId="0" fontId="4" fillId="6" borderId="6" xfId="0" applyFont="1" applyFill="1" applyBorder="1" applyAlignment="1">
      <alignment horizontal="center" vertical="center" wrapText="1"/>
    </xf>
    <xf numFmtId="0" fontId="4" fillId="6" borderId="7" xfId="0" applyFont="1" applyFill="1" applyBorder="1" applyAlignment="1">
      <alignment horizontal="center" vertical="center" wrapText="1"/>
    </xf>
    <xf numFmtId="0" fontId="5" fillId="6" borderId="1" xfId="0" applyFont="1" applyFill="1" applyBorder="1" applyAlignment="1">
      <alignment horizontal="center" wrapText="1"/>
    </xf>
    <xf numFmtId="0" fontId="5" fillId="6" borderId="1" xfId="0" applyFont="1" applyFill="1" applyBorder="1" applyAlignment="1">
      <alignment horizontal="center"/>
    </xf>
    <xf numFmtId="0" fontId="5" fillId="0" borderId="0" xfId="0" applyFont="1" applyFill="1" applyAlignment="1">
      <alignment horizontal="justify"/>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5" Type="http://www.wps.cn/officeDocument/2020/cellImage" Target="cellimages.xml"/><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4"/>
  <sheetViews>
    <sheetView tabSelected="1" zoomScale="55" zoomScaleNormal="55" topLeftCell="D8" workbookViewId="0">
      <selection activeCell="E12" sqref="E12"/>
    </sheetView>
  </sheetViews>
  <sheetFormatPr defaultColWidth="9" defaultRowHeight="13.8" outlineLevelCol="5"/>
  <cols>
    <col min="1" max="1" width="30.6574074074074" style="1" customWidth="1"/>
    <col min="2" max="2" width="31.9814814814815" style="1" customWidth="1"/>
    <col min="3" max="3" width="70.6018518518518" style="1" customWidth="1"/>
    <col min="4" max="4" width="70.3518518518518" style="1" customWidth="1"/>
    <col min="5" max="5" width="76.1574074074074" style="1" customWidth="1"/>
    <col min="6" max="6" width="71.0833333333333" style="1" customWidth="1"/>
    <col min="7" max="16384" width="9" style="1"/>
  </cols>
  <sheetData>
    <row r="1" ht="45" customHeight="1" spans="1:6">
      <c r="A1" s="2"/>
      <c r="B1" s="2"/>
      <c r="C1" s="2" t="s">
        <v>0</v>
      </c>
      <c r="D1" s="2" t="s">
        <v>1</v>
      </c>
      <c r="E1" s="2" t="s">
        <v>2</v>
      </c>
      <c r="F1" s="2"/>
    </row>
    <row r="2" ht="218" customHeight="1" spans="1:6">
      <c r="A2" s="3" t="s">
        <v>3</v>
      </c>
      <c r="B2" s="4"/>
      <c r="C2" s="5" t="s">
        <v>4</v>
      </c>
      <c r="D2" s="6" t="s">
        <v>5</v>
      </c>
      <c r="E2" s="6" t="s">
        <v>6</v>
      </c>
      <c r="F2" s="6"/>
    </row>
    <row r="3" ht="98" customHeight="1" spans="1:6">
      <c r="A3" s="7" t="s">
        <v>7</v>
      </c>
      <c r="B3" s="8" t="s">
        <v>8</v>
      </c>
      <c r="C3" s="9" t="s">
        <v>9</v>
      </c>
      <c r="D3" s="9" t="s">
        <v>10</v>
      </c>
      <c r="E3" s="9" t="s">
        <v>11</v>
      </c>
      <c r="F3" s="9"/>
    </row>
    <row r="4" ht="100.05" customHeight="1" spans="1:6">
      <c r="A4" s="10"/>
      <c r="B4" s="11"/>
      <c r="C4" s="9" t="str">
        <f>_xlfn.DISPIMG("ID_47DB1D41A6DD4DD6A376F345BB19F3F1",1)</f>
        <v>=DISPIMG("ID_47DB1D41A6DD4DD6A376F345BB19F3F1",1)</v>
      </c>
      <c r="D4" s="9" t="str">
        <f>_xlfn.DISPIMG("ID_4C02EF33AEBB4DF4A3FB845509CF1776",1)</f>
        <v>=DISPIMG("ID_4C02EF33AEBB4DF4A3FB845509CF1776",1)</v>
      </c>
      <c r="E4" s="9" t="str">
        <f>_xlfn.DISPIMG("ID_33E253BB1D4249F2975FAD06C21F285D",1)</f>
        <v>=DISPIMG("ID_33E253BB1D4249F2975FAD06C21F285D",1)</v>
      </c>
      <c r="F4" s="9"/>
    </row>
    <row r="5" ht="100.05" customHeight="1" spans="1:6">
      <c r="A5" s="10"/>
      <c r="B5" s="8" t="s">
        <v>12</v>
      </c>
      <c r="C5" s="9" t="s">
        <v>13</v>
      </c>
      <c r="D5" s="9" t="s">
        <v>14</v>
      </c>
      <c r="E5" s="9" t="s">
        <v>15</v>
      </c>
      <c r="F5" s="9"/>
    </row>
    <row r="6" ht="100.05" customHeight="1" spans="1:6">
      <c r="A6" s="10"/>
      <c r="B6" s="11"/>
      <c r="C6" s="9" t="str">
        <f>_xlfn.DISPIMG("ID_D5F28178EF66494BA350FEC19B0289AF",1)</f>
        <v>=DISPIMG("ID_D5F28178EF66494BA350FEC19B0289AF",1)</v>
      </c>
      <c r="D6" s="9" t="str">
        <f>_xlfn.DISPIMG("ID_FF6AA15E38264D439BB6BED33BBB1C02",1)</f>
        <v>=DISPIMG("ID_FF6AA15E38264D439BB6BED33BBB1C02",1)</v>
      </c>
      <c r="E6" s="9" t="str">
        <f>_xlfn.DISPIMG("ID_043A1578FABA4CC296C933B461899A7D",1)</f>
        <v>=DISPIMG("ID_043A1578FABA4CC296C933B461899A7D",1)</v>
      </c>
      <c r="F6" s="9"/>
    </row>
    <row r="7" ht="100.05" customHeight="1" spans="1:6">
      <c r="A7" s="10"/>
      <c r="B7" s="8" t="s">
        <v>16</v>
      </c>
      <c r="C7" s="9" t="s">
        <v>17</v>
      </c>
      <c r="D7" s="9" t="s">
        <v>18</v>
      </c>
      <c r="E7" s="9" t="s">
        <v>19</v>
      </c>
      <c r="F7" s="9"/>
    </row>
    <row r="8" ht="100.05" customHeight="1" spans="1:6">
      <c r="A8" s="10"/>
      <c r="B8" s="11"/>
      <c r="C8" s="9" t="str">
        <f>_xlfn.DISPIMG("ID_C40520D291254EA89A3D2FE34F7566E4",1)</f>
        <v>=DISPIMG("ID_C40520D291254EA89A3D2FE34F7566E4",1)</v>
      </c>
      <c r="D8" s="9" t="str">
        <f>_xlfn.DISPIMG("ID_78E1EAFD27544C39BDCEF50FDD38D7DE",1)</f>
        <v>=DISPIMG("ID_78E1EAFD27544C39BDCEF50FDD38D7DE",1)</v>
      </c>
      <c r="E8" s="9" t="str">
        <f>_xlfn.DISPIMG("ID_5178DD2D40FE49B796546EA563E872BA",1)</f>
        <v>=DISPIMG("ID_5178DD2D40FE49B796546EA563E872BA",1)</v>
      </c>
      <c r="F8" s="9"/>
    </row>
    <row r="9" ht="100.05" customHeight="1" spans="1:6">
      <c r="A9" s="10"/>
      <c r="B9" s="8" t="s">
        <v>20</v>
      </c>
      <c r="C9" s="9" t="s">
        <v>21</v>
      </c>
      <c r="D9" s="9" t="s">
        <v>22</v>
      </c>
      <c r="E9" s="9" t="s">
        <v>23</v>
      </c>
      <c r="F9" s="9"/>
    </row>
    <row r="10" ht="100.05" customHeight="1" spans="1:6">
      <c r="A10" s="10"/>
      <c r="B10" s="11"/>
      <c r="C10" s="9" t="str">
        <f>_xlfn.DISPIMG("ID_5F44CBDB46BF4B5AA9B4B21E30C1CCA2",1)</f>
        <v>=DISPIMG("ID_5F44CBDB46BF4B5AA9B4B21E30C1CCA2",1)</v>
      </c>
      <c r="D10" s="9" t="str">
        <f>_xlfn.DISPIMG("ID_EEC76EDA5FF6415AB68FFCAB06674F8A",1)</f>
        <v>=DISPIMG("ID_EEC76EDA5FF6415AB68FFCAB06674F8A",1)</v>
      </c>
      <c r="E10" s="9" t="str">
        <f>_xlfn.DISPIMG("ID_24CF048AB3934408ADEA5EA9BC4CCA91",1)</f>
        <v>=DISPIMG("ID_24CF048AB3934408ADEA5EA9BC4CCA91",1)</v>
      </c>
      <c r="F10" s="9"/>
    </row>
    <row r="11" ht="100.05" customHeight="1" spans="1:6">
      <c r="A11" s="10"/>
      <c r="B11" s="8" t="s">
        <v>24</v>
      </c>
      <c r="C11" s="9" t="s">
        <v>25</v>
      </c>
      <c r="D11" s="9" t="s">
        <v>26</v>
      </c>
      <c r="E11" s="9" t="s">
        <v>27</v>
      </c>
      <c r="F11" s="9"/>
    </row>
    <row r="12" ht="99" customHeight="1" spans="1:6">
      <c r="A12" s="10"/>
      <c r="B12" s="11"/>
      <c r="C12" s="12" t="str">
        <f>_xlfn.DISPIMG("ID_95DA34A836F74D1B8E6DA91E2EC56BE4",1)</f>
        <v>=DISPIMG("ID_95DA34A836F74D1B8E6DA91E2EC56BE4",1)</v>
      </c>
      <c r="D12" s="12" t="str">
        <f>_xlfn.DISPIMG("ID_56CD59C1297E4852A85C9F588D2A1932",1)</f>
        <v>=DISPIMG("ID_56CD59C1297E4852A85C9F588D2A1932",1)</v>
      </c>
      <c r="E12" s="12" t="str">
        <f>_xlfn.DISPIMG("ID_BC83992AC29A4CA2A4A5E72BB38E36D3",1)</f>
        <v>=DISPIMG("ID_BC83992AC29A4CA2A4A5E72BB38E36D3",1)</v>
      </c>
      <c r="F12" s="12"/>
    </row>
    <row r="13" ht="99" customHeight="1" spans="1:6">
      <c r="A13" s="10"/>
      <c r="B13" s="7" t="s">
        <v>28</v>
      </c>
      <c r="C13" s="12" t="s">
        <v>29</v>
      </c>
      <c r="D13" s="12" t="s">
        <v>30</v>
      </c>
      <c r="E13" s="12" t="s">
        <v>30</v>
      </c>
      <c r="F13" s="12"/>
    </row>
    <row r="14" ht="99" customHeight="1" spans="1:6">
      <c r="A14" s="10"/>
      <c r="B14" s="13"/>
      <c r="C14" s="12" t="str">
        <f>_xlfn.DISPIMG("ID_E602BA5ADCE64D6084A1B8ECE1C29A08",1)</f>
        <v>=DISPIMG("ID_E602BA5ADCE64D6084A1B8ECE1C29A08",1)</v>
      </c>
      <c r="D14" s="12" t="s">
        <v>30</v>
      </c>
      <c r="E14" s="12" t="s">
        <v>30</v>
      </c>
      <c r="F14" s="12"/>
    </row>
    <row r="15" ht="99" customHeight="1" spans="1:6">
      <c r="A15" s="10"/>
      <c r="B15" s="10" t="s">
        <v>31</v>
      </c>
      <c r="C15" s="12" t="s">
        <v>30</v>
      </c>
      <c r="D15" s="12" t="s">
        <v>32</v>
      </c>
      <c r="E15" s="12" t="s">
        <v>33</v>
      </c>
      <c r="F15" s="12"/>
    </row>
    <row r="16" ht="99" customHeight="1" spans="1:6">
      <c r="A16" s="13"/>
      <c r="B16" s="10"/>
      <c r="C16" s="12" t="s">
        <v>30</v>
      </c>
      <c r="D16" s="12" t="str">
        <f>_xlfn.DISPIMG("ID_7DC8628399F4401DAF4977A6542B7891",1)</f>
        <v>=DISPIMG("ID_7DC8628399F4401DAF4977A6542B7891",1)</v>
      </c>
      <c r="E16" s="12" t="str">
        <f>_xlfn.DISPIMG("ID_D84B5714B2734DE1B18536CD9A766EF8",1)</f>
        <v>=DISPIMG("ID_D84B5714B2734DE1B18536CD9A766EF8",1)</v>
      </c>
      <c r="F16" s="12"/>
    </row>
    <row r="17" ht="64" customHeight="1" spans="1:6">
      <c r="A17" s="14" t="s">
        <v>34</v>
      </c>
      <c r="B17" s="15" t="s">
        <v>35</v>
      </c>
      <c r="C17" s="16" t="s">
        <v>36</v>
      </c>
      <c r="D17" s="16" t="s">
        <v>36</v>
      </c>
      <c r="E17" s="16" t="s">
        <v>37</v>
      </c>
      <c r="F17" s="16"/>
    </row>
    <row r="18" ht="63" customHeight="1" spans="1:6">
      <c r="A18" s="14"/>
      <c r="B18" s="17"/>
      <c r="C18" s="16" t="str">
        <f>_xlfn.DISPIMG("ID_8E1F5E6C08B945C7ACB9D6827D571AAE",1)</f>
        <v>=DISPIMG("ID_8E1F5E6C08B945C7ACB9D6827D571AAE",1)</v>
      </c>
      <c r="D18" s="16" t="str">
        <f>_xlfn.DISPIMG("ID_36EF4CA423F94CDF8F9F5DAB163C0025",1)</f>
        <v>=DISPIMG("ID_36EF4CA423F94CDF8F9F5DAB163C0025",1)</v>
      </c>
      <c r="E18" s="16" t="str">
        <f>_xlfn.DISPIMG("ID_6985CAD8907A4031BEA7516C5E0F892B",1)</f>
        <v>=DISPIMG("ID_6985CAD8907A4031BEA7516C5E0F892B",1)</v>
      </c>
      <c r="F18" s="16"/>
    </row>
    <row r="19" ht="100" customHeight="1" spans="1:6">
      <c r="A19" s="14"/>
      <c r="B19" s="15" t="s">
        <v>38</v>
      </c>
      <c r="C19" s="16" t="s">
        <v>39</v>
      </c>
      <c r="D19" s="16" t="s">
        <v>36</v>
      </c>
      <c r="E19" s="16" t="s">
        <v>40</v>
      </c>
      <c r="F19" s="16"/>
    </row>
    <row r="20" ht="99" customHeight="1" spans="1:6">
      <c r="A20" s="14"/>
      <c r="B20" s="17"/>
      <c r="C20" s="16" t="str">
        <f>_xlfn.DISPIMG("ID_0DEBFD38E9654A4E96B865FEBAEDD5B1",1)</f>
        <v>=DISPIMG("ID_0DEBFD38E9654A4E96B865FEBAEDD5B1",1)</v>
      </c>
      <c r="D20" s="16" t="str">
        <f>_xlfn.DISPIMG("ID_C60847B34C334D4F807796DD1B6EA6F5",1)</f>
        <v>=DISPIMG("ID_C60847B34C334D4F807796DD1B6EA6F5",1)</v>
      </c>
      <c r="E20" s="16" t="str">
        <f>_xlfn.DISPIMG("ID_DC123114B3554CE3A013BBA48FFF9202",1)</f>
        <v>=DISPIMG("ID_DC123114B3554CE3A013BBA48FFF9202",1)</v>
      </c>
      <c r="F20" s="16"/>
    </row>
    <row r="21" ht="68" customHeight="1" spans="1:6">
      <c r="A21" s="14"/>
      <c r="B21" s="18" t="s">
        <v>41</v>
      </c>
      <c r="C21" s="16" t="s">
        <v>30</v>
      </c>
      <c r="D21" s="16" t="s">
        <v>30</v>
      </c>
      <c r="E21" s="16" t="s">
        <v>42</v>
      </c>
      <c r="F21" s="16"/>
    </row>
    <row r="22" ht="68" customHeight="1" spans="1:6">
      <c r="A22" s="14"/>
      <c r="B22" s="17"/>
      <c r="C22" s="16" t="s">
        <v>30</v>
      </c>
      <c r="D22" s="16" t="s">
        <v>30</v>
      </c>
      <c r="E22" s="16" t="str">
        <f>_xlfn.DISPIMG("ID_76AE155D7B8F4D18B2125731EA3D0007",1)</f>
        <v>=DISPIMG("ID_76AE155D7B8F4D18B2125731EA3D0007",1)</v>
      </c>
      <c r="F22" s="16"/>
    </row>
    <row r="23" ht="79" customHeight="1" spans="1:6">
      <c r="A23" s="19" t="s">
        <v>43</v>
      </c>
      <c r="B23" s="20" t="s">
        <v>44</v>
      </c>
      <c r="C23" s="21" t="s">
        <v>45</v>
      </c>
      <c r="D23" s="21" t="s">
        <v>46</v>
      </c>
      <c r="E23" s="21" t="s">
        <v>47</v>
      </c>
      <c r="F23" s="21"/>
    </row>
    <row r="24" ht="79" customHeight="1" spans="1:6">
      <c r="A24" s="19"/>
      <c r="B24" s="20" t="s">
        <v>48</v>
      </c>
      <c r="C24" s="21" t="s">
        <v>49</v>
      </c>
      <c r="D24" s="21" t="s">
        <v>50</v>
      </c>
      <c r="E24" s="21" t="s">
        <v>51</v>
      </c>
      <c r="F24" s="21"/>
    </row>
    <row r="25" ht="62" customHeight="1" spans="1:6">
      <c r="A25" s="19"/>
      <c r="B25" s="20" t="s">
        <v>52</v>
      </c>
      <c r="C25" s="21" t="s">
        <v>53</v>
      </c>
      <c r="D25" s="21" t="s">
        <v>54</v>
      </c>
      <c r="E25" s="21" t="s">
        <v>55</v>
      </c>
      <c r="F25" s="21"/>
    </row>
    <row r="26" ht="188.4" customHeight="1" spans="1:6">
      <c r="A26" s="3" t="s">
        <v>56</v>
      </c>
      <c r="B26" s="4"/>
      <c r="C26" s="6" t="s">
        <v>57</v>
      </c>
      <c r="D26" s="6" t="s">
        <v>58</v>
      </c>
      <c r="E26" s="6" t="s">
        <v>59</v>
      </c>
      <c r="F26" s="6"/>
    </row>
    <row r="27" ht="210.6" customHeight="1" spans="1:6">
      <c r="A27" s="22" t="s">
        <v>60</v>
      </c>
      <c r="B27" s="23" t="s">
        <v>61</v>
      </c>
      <c r="C27" s="24" t="s">
        <v>62</v>
      </c>
      <c r="D27" s="24" t="s">
        <v>63</v>
      </c>
      <c r="E27" s="24" t="s">
        <v>64</v>
      </c>
      <c r="F27" s="24"/>
    </row>
    <row r="28" ht="210.6" customHeight="1" spans="1:6">
      <c r="A28" s="22"/>
      <c r="B28" s="23" t="s">
        <v>65</v>
      </c>
      <c r="C28" s="24" t="s">
        <v>66</v>
      </c>
      <c r="D28" s="24" t="s">
        <v>67</v>
      </c>
      <c r="E28" s="24" t="s">
        <v>68</v>
      </c>
      <c r="F28" s="24"/>
    </row>
    <row r="29" ht="112.2" customHeight="1" spans="1:6">
      <c r="A29" s="25" t="s">
        <v>69</v>
      </c>
      <c r="B29" s="26"/>
      <c r="C29" s="27" t="s">
        <v>70</v>
      </c>
      <c r="D29" s="27" t="s">
        <v>71</v>
      </c>
      <c r="E29" s="27" t="s">
        <v>72</v>
      </c>
      <c r="F29" s="27"/>
    </row>
    <row r="30" ht="216" customHeight="1" spans="1:6">
      <c r="A30" s="28" t="s">
        <v>73</v>
      </c>
      <c r="B30" s="29"/>
      <c r="C30" s="30" t="s">
        <v>74</v>
      </c>
      <c r="D30" s="31"/>
      <c r="E30" s="31"/>
      <c r="F30" s="31"/>
    </row>
    <row r="31" ht="17.4" spans="1:6">
      <c r="A31" s="32"/>
      <c r="B31" s="32"/>
      <c r="C31" s="32"/>
      <c r="D31" s="32"/>
      <c r="E31" s="32"/>
      <c r="F31" s="32"/>
    </row>
    <row r="32" ht="17.4" spans="1:6">
      <c r="A32" s="32"/>
      <c r="B32" s="32"/>
      <c r="C32" s="32"/>
      <c r="D32" s="32"/>
      <c r="E32" s="32"/>
      <c r="F32" s="32"/>
    </row>
    <row r="33" ht="17.4" spans="1:6">
      <c r="A33" s="32"/>
      <c r="B33" s="32"/>
      <c r="C33" s="32"/>
      <c r="D33" s="32"/>
      <c r="E33" s="32"/>
      <c r="F33" s="32"/>
    </row>
    <row r="34" ht="17.4" spans="1:6">
      <c r="A34" s="32"/>
      <c r="B34" s="32"/>
      <c r="C34" s="32"/>
      <c r="D34" s="32"/>
      <c r="E34" s="32"/>
      <c r="F34" s="32"/>
    </row>
    <row r="35" ht="17.4" spans="1:6">
      <c r="A35" s="32"/>
      <c r="B35" s="32"/>
      <c r="C35" s="32"/>
      <c r="D35" s="32"/>
      <c r="E35" s="32"/>
      <c r="F35" s="32"/>
    </row>
    <row r="36" ht="17.4" spans="1:6">
      <c r="A36" s="32"/>
      <c r="B36" s="32"/>
      <c r="C36" s="32"/>
      <c r="D36" s="32"/>
      <c r="E36" s="32"/>
      <c r="F36" s="32"/>
    </row>
    <row r="37" ht="17.4" spans="1:6">
      <c r="A37" s="32"/>
      <c r="B37" s="32"/>
      <c r="C37" s="32"/>
      <c r="D37" s="32"/>
      <c r="E37" s="32"/>
      <c r="F37" s="32"/>
    </row>
    <row r="38" ht="17.4" spans="1:6">
      <c r="A38" s="32"/>
      <c r="B38" s="32"/>
      <c r="C38" s="32"/>
      <c r="D38" s="32"/>
      <c r="E38" s="32"/>
      <c r="F38" s="32"/>
    </row>
    <row r="39" ht="17.4" spans="1:6">
      <c r="A39" s="32"/>
      <c r="B39" s="32"/>
      <c r="C39" s="32"/>
      <c r="D39" s="32"/>
      <c r="E39" s="32"/>
      <c r="F39" s="32"/>
    </row>
    <row r="40" ht="17.4" spans="1:6">
      <c r="A40" s="32"/>
      <c r="B40" s="32"/>
      <c r="C40" s="32"/>
      <c r="D40" s="32"/>
      <c r="E40" s="32"/>
      <c r="F40" s="32"/>
    </row>
    <row r="41" ht="17.4" spans="1:6">
      <c r="A41" s="32"/>
      <c r="B41" s="32"/>
      <c r="C41" s="32"/>
      <c r="D41" s="32"/>
      <c r="E41" s="32"/>
      <c r="F41" s="32"/>
    </row>
    <row r="42" ht="17.4" spans="1:6">
      <c r="A42" s="32"/>
      <c r="B42" s="32"/>
      <c r="C42" s="32"/>
      <c r="D42" s="32"/>
      <c r="E42" s="32"/>
      <c r="F42" s="32"/>
    </row>
    <row r="43" ht="17.4" spans="1:6">
      <c r="A43" s="32"/>
      <c r="B43" s="32"/>
      <c r="C43" s="32"/>
      <c r="D43" s="32"/>
      <c r="E43" s="32"/>
      <c r="F43" s="32"/>
    </row>
    <row r="44" ht="17.4" spans="1:6">
      <c r="A44" s="32"/>
      <c r="B44" s="32"/>
      <c r="C44" s="32"/>
      <c r="D44" s="32"/>
      <c r="E44" s="32"/>
      <c r="F44" s="32"/>
    </row>
  </sheetData>
  <mergeCells count="20">
    <mergeCell ref="A1:B1"/>
    <mergeCell ref="A2:B2"/>
    <mergeCell ref="A26:B26"/>
    <mergeCell ref="A29:B29"/>
    <mergeCell ref="A30:B30"/>
    <mergeCell ref="C30:F30"/>
    <mergeCell ref="A3:A16"/>
    <mergeCell ref="A17:A22"/>
    <mergeCell ref="A23:A25"/>
    <mergeCell ref="A27:A28"/>
    <mergeCell ref="B3:B4"/>
    <mergeCell ref="B5:B6"/>
    <mergeCell ref="B7:B8"/>
    <mergeCell ref="B9:B10"/>
    <mergeCell ref="B11:B12"/>
    <mergeCell ref="B13:B14"/>
    <mergeCell ref="B15:B16"/>
    <mergeCell ref="B17:B18"/>
    <mergeCell ref="B19:B20"/>
    <mergeCell ref="B21:B22"/>
  </mergeCells>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样例参照</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王小亮</dc:creator>
  <cp:lastModifiedBy>sl</cp:lastModifiedBy>
  <dcterms:created xsi:type="dcterms:W3CDTF">2015-06-05T18:19:00Z</dcterms:created>
  <dcterms:modified xsi:type="dcterms:W3CDTF">2024-03-17T10:13:10Z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1B8D8610F0DA433FA0AD1F97AC946DB6_13</vt:lpwstr>
  </property>
  <property fmtid="{D5CDD505-2E9C-101B-9397-08002B2CF9AE}" pid="3" name="KSOProductBuildVer">
    <vt:lpwstr>2052-12.1.0.16388</vt:lpwstr>
  </property>
</Properties>
</file>